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<sst xmlns="http://schemas.openxmlformats.org/spreadsheetml/2006/main" count="49" uniqueCount="40">
  <si>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PROIECTUL DE BUGET AL  INSTITUȚIILOR / SERVICIILOR PUBLICE FINANȚATE DIN VENITURI PROPRII ȘI SUBVENȚII - ANUL 2024</t>
  </si>
  <si>
    <t>MII LEI</t>
  </si>
  <si>
    <t>Instituția</t>
  </si>
  <si>
    <t>Capitol
Buget</t>
  </si>
  <si>
    <t>Venituri</t>
  </si>
  <si>
    <t>TOTAL
 VENITURI</t>
  </si>
  <si>
    <t>Cheltuieli</t>
  </si>
  <si>
    <t>TOTAL 
CHELTUIELI</t>
  </si>
  <si>
    <t>Excedent la 31.12.2023</t>
  </si>
  <si>
    <t>Fonduri cuprinse pt.proiecte culturale 2020</t>
  </si>
  <si>
    <t>Secțiunea de funcționare</t>
  </si>
  <si>
    <t>Secțiunea de 
dezvoltare</t>
  </si>
  <si>
    <t>Secțiunea de
 dezvoltare</t>
  </si>
  <si>
    <t>Venituri proprii</t>
  </si>
  <si>
    <t>Subvenții</t>
  </si>
  <si>
    <t>Titlul 10</t>
  </si>
  <si>
    <t>Titlul 20</t>
  </si>
  <si>
    <t>Titlul 59</t>
  </si>
  <si>
    <t>Titlul 57</t>
  </si>
  <si>
    <t>Titlul 70</t>
  </si>
  <si>
    <t>Sectiunea de dezvoltare</t>
  </si>
  <si>
    <t>5=2+3+4</t>
  </si>
  <si>
    <t>11=6+7+8+9+10</t>
  </si>
  <si>
    <t>54.10</t>
  </si>
  <si>
    <t>Învățământ - centralizator</t>
  </si>
  <si>
    <t>65.10</t>
  </si>
  <si>
    <t>Teatrul Sică Alexandrescu Braşov</t>
  </si>
  <si>
    <t>67.10</t>
  </si>
  <si>
    <t>Filarmonica Braşov</t>
  </si>
  <si>
    <t>Opera Braşov</t>
  </si>
  <si>
    <t>Teatrul pentru Copii “Arlechino” Braşov</t>
  </si>
  <si>
    <t>Centrul Cultural "Apollonia Hirscher" Braşov</t>
  </si>
  <si>
    <t>Clubul Sportiv Municipal Corona Braşov</t>
  </si>
  <si>
    <t>Grădina Zoologică Braşov</t>
  </si>
  <si>
    <t>Serviciul Public Local de Termoficare Brașov</t>
  </si>
  <si>
    <t>80.10</t>
  </si>
  <si>
    <t>Municipiul Brașov- Domeniul Schiabil</t>
  </si>
  <si>
    <t>87.10</t>
  </si>
  <si>
    <t>TOTAL</t>
  </si>
  <si>
    <t>Serviciul Comunitar Local de Evidenţă a Persoanelor Braşov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</si>
</sst>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00_ "/>
  </numFmts>
  <fonts count="31"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3" fillId="17" borderId="0" applyNumberFormat="0" applyBorder="0" applyAlignment="0" applyProtection="0"/>
    <xf numFmtId="0" fontId="18" fillId="9" borderId="1" applyNumberFormat="0" applyAlignment="0" applyProtection="0"/>
    <xf numFmtId="0" fontId="19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1" applyNumberFormat="0" applyAlignment="0" applyProtection="0"/>
    <xf numFmtId="0" fontId="20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vertical="center"/>
    </xf>
    <xf numFmtId="0" fontId="0" fillId="1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horizontal="center" vertical="center" wrapText="1"/>
    </xf>
    <xf numFmtId="4" fontId="0" fillId="18" borderId="10" xfId="0" applyNumberFormat="1" applyFont="1" applyFill="1" applyBorder="1" applyAlignment="1">
      <alignment vertical="center"/>
    </xf>
    <xf numFmtId="4" fontId="29" fillId="18" borderId="10" xfId="0" applyNumberFormat="1" applyFont="1" applyFill="1" applyBorder="1" applyAlignment="1">
      <alignment vertical="center"/>
    </xf>
    <xf numFmtId="4" fontId="4" fillId="18" borderId="10" xfId="0" applyNumberFormat="1" applyFont="1" applyFill="1" applyBorder="1" applyAlignment="1">
      <alignment vertical="center"/>
    </xf>
    <xf numFmtId="4" fontId="30" fillId="18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 vertical="center"/>
    </xf>
    <xf numFmtId="178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18" borderId="10" xfId="0" applyNumberFormat="1" applyFont="1" applyFill="1" applyBorder="1" applyAlignment="1">
      <alignment vertical="center"/>
    </xf>
    <xf numFmtId="0" fontId="29" fillId="18" borderId="10" xfId="0" applyFont="1" applyFill="1" applyBorder="1" applyAlignment="1">
      <alignment vertical="center"/>
    </xf>
    <xf numFmtId="4" fontId="0" fillId="18" borderId="0" xfId="0" applyNumberFormat="1" applyFont="1" applyFill="1" applyAlignment="1">
      <alignment vertical="center"/>
    </xf>
    <xf numFmtId="0" fontId="0" fillId="18" borderId="10" xfId="0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4" fontId="0" fillId="18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19" borderId="10" xfId="0" applyFont="1" applyFill="1" applyBorder="1" applyAlignment="1">
      <alignment vertical="center"/>
    </xf>
    <xf numFmtId="0" fontId="2" fillId="19" borderId="10" xfId="0" applyFont="1" applyFill="1" applyBorder="1" applyAlignment="1">
      <alignment horizontal="center" vertical="center"/>
    </xf>
    <xf numFmtId="4" fontId="5" fillId="19" borderId="1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106" zoomScaleNormal="106" workbookViewId="0" topLeftCell="A1">
      <selection activeCell="L6" sqref="L6:L8"/>
    </sheetView>
  </sheetViews>
  <sheetFormatPr defaultColWidth="9.140625" defaultRowHeight="12.75" outlineLevelCol="1"/>
  <cols>
    <col min="1" max="1" width="25.28125" style="5" customWidth="1"/>
    <col min="2" max="2" width="7.57421875" style="5" customWidth="1"/>
    <col min="3" max="5" width="12.140625" style="5" customWidth="1"/>
    <col min="6" max="6" width="13.8515625" style="5" customWidth="1"/>
    <col min="7" max="8" width="12.57421875" style="5" customWidth="1"/>
    <col min="9" max="9" width="9.00390625" style="5" customWidth="1"/>
    <col min="10" max="10" width="10.00390625" style="5" customWidth="1"/>
    <col min="11" max="11" width="12.57421875" style="5" customWidth="1"/>
    <col min="12" max="12" width="13.8515625" style="5" customWidth="1"/>
    <col min="13" max="14" width="11.421875" style="5" customWidth="1"/>
    <col min="15" max="15" width="10.140625" style="5" hidden="1" customWidth="1" outlineLevel="1"/>
    <col min="16" max="16" width="9.140625" style="5" customWidth="1" collapsed="1"/>
    <col min="17" max="16384" width="9.140625" style="5" customWidth="1"/>
  </cols>
  <sheetData>
    <row r="1" ht="12.75">
      <c r="A1" s="6"/>
    </row>
    <row r="2" ht="12.75">
      <c r="A2" s="6"/>
    </row>
    <row r="3" spans="1:15" ht="12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6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4:15" ht="12.75">
      <c r="N5" s="23" t="s">
        <v>1</v>
      </c>
      <c r="O5" s="23"/>
    </row>
    <row r="6" spans="1:15" ht="22.5" customHeight="1">
      <c r="A6" s="41" t="s">
        <v>2</v>
      </c>
      <c r="B6" s="37" t="s">
        <v>3</v>
      </c>
      <c r="C6" s="36" t="s">
        <v>4</v>
      </c>
      <c r="D6" s="36"/>
      <c r="E6" s="36"/>
      <c r="F6" s="35" t="s">
        <v>5</v>
      </c>
      <c r="G6" s="36" t="s">
        <v>6</v>
      </c>
      <c r="H6" s="36"/>
      <c r="I6" s="36"/>
      <c r="J6" s="36"/>
      <c r="K6" s="36"/>
      <c r="L6" s="35" t="s">
        <v>7</v>
      </c>
      <c r="M6" s="37" t="s">
        <v>8</v>
      </c>
      <c r="N6" s="37"/>
      <c r="O6" s="37" t="s">
        <v>9</v>
      </c>
    </row>
    <row r="7" spans="1:15" ht="41.25" customHeight="1">
      <c r="A7" s="41"/>
      <c r="B7" s="41"/>
      <c r="C7" s="39" t="s">
        <v>10</v>
      </c>
      <c r="D7" s="39"/>
      <c r="E7" s="10" t="s">
        <v>11</v>
      </c>
      <c r="F7" s="36"/>
      <c r="G7" s="40" t="s">
        <v>10</v>
      </c>
      <c r="H7" s="40"/>
      <c r="I7" s="40"/>
      <c r="J7" s="40"/>
      <c r="K7" s="10" t="s">
        <v>12</v>
      </c>
      <c r="L7" s="36"/>
      <c r="M7" s="37"/>
      <c r="N7" s="37"/>
      <c r="O7" s="37"/>
    </row>
    <row r="8" spans="1:15" ht="27" customHeight="1">
      <c r="A8" s="41"/>
      <c r="B8" s="41"/>
      <c r="C8" s="10" t="s">
        <v>13</v>
      </c>
      <c r="D8" s="11" t="s">
        <v>14</v>
      </c>
      <c r="E8" s="11" t="s">
        <v>14</v>
      </c>
      <c r="F8" s="36"/>
      <c r="G8" s="11" t="s">
        <v>15</v>
      </c>
      <c r="H8" s="11" t="s">
        <v>16</v>
      </c>
      <c r="I8" s="11" t="s">
        <v>17</v>
      </c>
      <c r="J8" s="11" t="s">
        <v>18</v>
      </c>
      <c r="K8" s="24" t="s">
        <v>19</v>
      </c>
      <c r="L8" s="36"/>
      <c r="M8" s="25" t="s">
        <v>10</v>
      </c>
      <c r="N8" s="25" t="s">
        <v>20</v>
      </c>
      <c r="O8" s="37"/>
    </row>
    <row r="9" spans="1:15" s="1" customFormat="1" ht="12.75">
      <c r="A9" s="8">
        <v>0</v>
      </c>
      <c r="B9" s="8">
        <v>1</v>
      </c>
      <c r="C9" s="11">
        <v>2</v>
      </c>
      <c r="D9" s="11">
        <v>3</v>
      </c>
      <c r="E9" s="11">
        <v>4</v>
      </c>
      <c r="F9" s="11" t="s">
        <v>21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26" t="s">
        <v>22</v>
      </c>
      <c r="M9" s="9">
        <v>12</v>
      </c>
      <c r="N9" s="9">
        <v>13</v>
      </c>
      <c r="O9" s="9">
        <v>14</v>
      </c>
    </row>
    <row r="10" spans="1:15" s="2" customFormat="1" ht="40.5" customHeight="1">
      <c r="A10" s="12" t="s">
        <v>39</v>
      </c>
      <c r="B10" s="13" t="s">
        <v>23</v>
      </c>
      <c r="C10" s="14">
        <v>1043</v>
      </c>
      <c r="D10" s="14">
        <v>6801</v>
      </c>
      <c r="E10" s="14">
        <v>101</v>
      </c>
      <c r="F10" s="16">
        <f aca="true" t="shared" si="0" ref="F10:F20">C10+D10+E10</f>
        <v>7945</v>
      </c>
      <c r="G10" s="14">
        <v>7258</v>
      </c>
      <c r="H10" s="14">
        <v>586</v>
      </c>
      <c r="I10" s="14">
        <v>0</v>
      </c>
      <c r="J10" s="14">
        <v>0</v>
      </c>
      <c r="K10" s="14">
        <v>101</v>
      </c>
      <c r="L10" s="27">
        <f aca="true" t="shared" si="1" ref="L10:L20">SUM(G10:K10)</f>
        <v>7945</v>
      </c>
      <c r="M10" s="14"/>
      <c r="N10" s="14"/>
      <c r="O10" s="28"/>
    </row>
    <row r="11" spans="1:15" s="3" customFormat="1" ht="18" customHeight="1">
      <c r="A11" s="12" t="s">
        <v>24</v>
      </c>
      <c r="B11" s="13" t="s">
        <v>25</v>
      </c>
      <c r="C11" s="14">
        <v>13795.18</v>
      </c>
      <c r="D11" s="14">
        <v>0</v>
      </c>
      <c r="E11" s="14">
        <v>0</v>
      </c>
      <c r="F11" s="16">
        <f t="shared" si="0"/>
        <v>13795.18</v>
      </c>
      <c r="G11" s="14">
        <v>2158.55</v>
      </c>
      <c r="H11" s="14">
        <v>14710.33</v>
      </c>
      <c r="I11" s="14">
        <v>0</v>
      </c>
      <c r="J11" s="14">
        <v>0</v>
      </c>
      <c r="K11" s="14">
        <v>61</v>
      </c>
      <c r="L11" s="27">
        <f t="shared" si="1"/>
        <v>16929.88</v>
      </c>
      <c r="M11" s="14">
        <f aca="true" t="shared" si="2" ref="M11:M16">G11+H11+I11+J11-C11-D11</f>
        <v>3073.7000000000007</v>
      </c>
      <c r="N11" s="14">
        <f>K11-E11</f>
        <v>61</v>
      </c>
      <c r="O11" s="28"/>
    </row>
    <row r="12" spans="1:16" s="3" customFormat="1" ht="28.5" customHeight="1">
      <c r="A12" s="12" t="s">
        <v>26</v>
      </c>
      <c r="B12" s="13" t="s">
        <v>27</v>
      </c>
      <c r="C12" s="14">
        <v>1336</v>
      </c>
      <c r="D12" s="14">
        <v>6439.83</v>
      </c>
      <c r="E12" s="14">
        <v>669</v>
      </c>
      <c r="F12" s="16">
        <f t="shared" si="0"/>
        <v>8444.83</v>
      </c>
      <c r="G12" s="14">
        <v>8217</v>
      </c>
      <c r="H12" s="14">
        <v>2510</v>
      </c>
      <c r="I12" s="14">
        <v>113</v>
      </c>
      <c r="J12" s="14">
        <v>0</v>
      </c>
      <c r="K12" s="14">
        <v>669</v>
      </c>
      <c r="L12" s="27">
        <f t="shared" si="1"/>
        <v>11509</v>
      </c>
      <c r="M12" s="14">
        <f t="shared" si="2"/>
        <v>3064.17</v>
      </c>
      <c r="N12" s="15"/>
      <c r="O12" s="14">
        <v>0</v>
      </c>
      <c r="P12" s="29"/>
    </row>
    <row r="13" spans="1:15" s="3" customFormat="1" ht="18" customHeight="1">
      <c r="A13" s="12" t="s">
        <v>28</v>
      </c>
      <c r="B13" s="13" t="s">
        <v>27</v>
      </c>
      <c r="C13" s="14">
        <v>752</v>
      </c>
      <c r="D13" s="14">
        <v>12621</v>
      </c>
      <c r="E13" s="14">
        <v>2152</v>
      </c>
      <c r="F13" s="16">
        <f t="shared" si="0"/>
        <v>15525</v>
      </c>
      <c r="G13" s="14">
        <v>15952</v>
      </c>
      <c r="H13" s="14">
        <v>3886</v>
      </c>
      <c r="I13" s="14">
        <v>135</v>
      </c>
      <c r="J13" s="14">
        <v>0</v>
      </c>
      <c r="K13" s="14">
        <v>2196.42</v>
      </c>
      <c r="L13" s="27">
        <f t="shared" si="1"/>
        <v>22169.42</v>
      </c>
      <c r="M13" s="14">
        <f t="shared" si="2"/>
        <v>6600</v>
      </c>
      <c r="N13" s="14">
        <f>K13-E13</f>
        <v>44.42000000000007</v>
      </c>
      <c r="O13" s="14">
        <v>180</v>
      </c>
    </row>
    <row r="14" spans="1:15" s="2" customFormat="1" ht="18" customHeight="1">
      <c r="A14" s="12" t="s">
        <v>29</v>
      </c>
      <c r="B14" s="13" t="s">
        <v>27</v>
      </c>
      <c r="C14" s="14">
        <v>1113.99</v>
      </c>
      <c r="D14" s="14">
        <v>27268.58</v>
      </c>
      <c r="E14" s="14">
        <v>1205</v>
      </c>
      <c r="F14" s="16">
        <f t="shared" si="0"/>
        <v>29587.570000000003</v>
      </c>
      <c r="G14" s="14">
        <v>25635</v>
      </c>
      <c r="H14" s="14">
        <v>3314</v>
      </c>
      <c r="I14" s="14">
        <v>176</v>
      </c>
      <c r="J14" s="14">
        <v>0</v>
      </c>
      <c r="K14" s="14">
        <v>1205</v>
      </c>
      <c r="L14" s="27">
        <f t="shared" si="1"/>
        <v>30330</v>
      </c>
      <c r="M14" s="14">
        <f t="shared" si="2"/>
        <v>742.4299999999967</v>
      </c>
      <c r="N14" s="14"/>
      <c r="O14" s="15">
        <v>0</v>
      </c>
    </row>
    <row r="15" spans="1:15" s="2" customFormat="1" ht="28.5" customHeight="1">
      <c r="A15" s="12" t="s">
        <v>30</v>
      </c>
      <c r="B15" s="13" t="s">
        <v>27</v>
      </c>
      <c r="C15" s="14">
        <v>487.66</v>
      </c>
      <c r="D15" s="14">
        <v>2618.28</v>
      </c>
      <c r="E15" s="14">
        <v>215</v>
      </c>
      <c r="F15" s="16">
        <f t="shared" si="0"/>
        <v>3320.94</v>
      </c>
      <c r="G15" s="14">
        <v>2408</v>
      </c>
      <c r="H15" s="14">
        <v>899</v>
      </c>
      <c r="I15" s="14">
        <v>0</v>
      </c>
      <c r="J15" s="14">
        <v>0</v>
      </c>
      <c r="K15" s="14">
        <v>215</v>
      </c>
      <c r="L15" s="27">
        <f t="shared" si="1"/>
        <v>3522</v>
      </c>
      <c r="M15" s="14">
        <f t="shared" si="2"/>
        <v>201.05999999999995</v>
      </c>
      <c r="N15" s="15"/>
      <c r="O15" s="15">
        <v>60</v>
      </c>
    </row>
    <row r="16" spans="1:15" s="2" customFormat="1" ht="28.5" customHeight="1">
      <c r="A16" s="12" t="s">
        <v>31</v>
      </c>
      <c r="B16" s="33" t="s">
        <v>27</v>
      </c>
      <c r="C16" s="14">
        <v>40</v>
      </c>
      <c r="D16" s="14">
        <v>9457</v>
      </c>
      <c r="E16" s="14">
        <v>2116</v>
      </c>
      <c r="F16" s="16">
        <f>C16+D16+E16</f>
        <v>11613</v>
      </c>
      <c r="G16" s="14">
        <v>2765</v>
      </c>
      <c r="H16" s="14">
        <v>6732</v>
      </c>
      <c r="I16" s="14">
        <v>0</v>
      </c>
      <c r="J16" s="14">
        <v>0</v>
      </c>
      <c r="K16" s="14">
        <v>2116</v>
      </c>
      <c r="L16" s="27">
        <f t="shared" si="1"/>
        <v>11613</v>
      </c>
      <c r="M16" s="14">
        <f t="shared" si="2"/>
        <v>0</v>
      </c>
      <c r="N16" s="14"/>
      <c r="O16" s="15"/>
    </row>
    <row r="17" spans="1:15" s="3" customFormat="1" ht="28.5" customHeight="1">
      <c r="A17" s="12" t="s">
        <v>32</v>
      </c>
      <c r="B17" s="13" t="s">
        <v>27</v>
      </c>
      <c r="C17" s="14">
        <v>2105</v>
      </c>
      <c r="D17" s="14">
        <v>44888</v>
      </c>
      <c r="E17" s="14">
        <v>0</v>
      </c>
      <c r="F17" s="16">
        <f t="shared" si="0"/>
        <v>46993</v>
      </c>
      <c r="G17" s="14">
        <v>1154</v>
      </c>
      <c r="H17" s="14">
        <v>46000.67</v>
      </c>
      <c r="I17" s="14">
        <v>0</v>
      </c>
      <c r="J17" s="14">
        <v>1000</v>
      </c>
      <c r="K17" s="14">
        <v>0</v>
      </c>
      <c r="L17" s="27">
        <f t="shared" si="1"/>
        <v>48154.67</v>
      </c>
      <c r="M17" s="14">
        <f>L17-F17</f>
        <v>1161.6699999999983</v>
      </c>
      <c r="N17" s="14"/>
      <c r="O17" s="30"/>
    </row>
    <row r="18" spans="1:15" s="3" customFormat="1" ht="18" customHeight="1">
      <c r="A18" s="12" t="s">
        <v>33</v>
      </c>
      <c r="B18" s="13" t="s">
        <v>27</v>
      </c>
      <c r="C18" s="14">
        <v>4888</v>
      </c>
      <c r="D18" s="14">
        <v>6504</v>
      </c>
      <c r="E18" s="14">
        <v>3977</v>
      </c>
      <c r="F18" s="16">
        <f>C18+D18+E18</f>
        <v>15369</v>
      </c>
      <c r="G18" s="14">
        <v>4528</v>
      </c>
      <c r="H18" s="14">
        <v>6864</v>
      </c>
      <c r="I18" s="14">
        <v>0</v>
      </c>
      <c r="J18" s="14">
        <v>0</v>
      </c>
      <c r="K18" s="14">
        <v>4950.53</v>
      </c>
      <c r="L18" s="27">
        <f t="shared" si="1"/>
        <v>16342.529999999999</v>
      </c>
      <c r="M18" s="14"/>
      <c r="N18" s="14">
        <v>973.53</v>
      </c>
      <c r="O18" s="30"/>
    </row>
    <row r="19" spans="1:16" s="2" customFormat="1" ht="28.5" customHeight="1">
      <c r="A19" s="12" t="s">
        <v>34</v>
      </c>
      <c r="B19" s="13" t="s">
        <v>35</v>
      </c>
      <c r="C19" s="14">
        <v>10546</v>
      </c>
      <c r="D19" s="14">
        <v>56969.1</v>
      </c>
      <c r="E19" s="14">
        <v>4378</v>
      </c>
      <c r="F19" s="16">
        <f t="shared" si="0"/>
        <v>71893.1</v>
      </c>
      <c r="G19" s="14">
        <v>5247</v>
      </c>
      <c r="H19" s="14">
        <v>64046</v>
      </c>
      <c r="I19" s="14">
        <v>65</v>
      </c>
      <c r="J19" s="14">
        <v>0</v>
      </c>
      <c r="K19" s="14">
        <v>4378</v>
      </c>
      <c r="L19" s="27">
        <f t="shared" si="1"/>
        <v>73736</v>
      </c>
      <c r="M19" s="14">
        <v>1842.9</v>
      </c>
      <c r="N19" s="15"/>
      <c r="O19" s="30"/>
      <c r="P19" s="34"/>
    </row>
    <row r="20" spans="1:15" s="3" customFormat="1" ht="33" customHeight="1">
      <c r="A20" s="12" t="s">
        <v>36</v>
      </c>
      <c r="B20" s="13" t="s">
        <v>37</v>
      </c>
      <c r="C20" s="14">
        <v>24472.44</v>
      </c>
      <c r="D20" s="14">
        <v>0</v>
      </c>
      <c r="E20" s="14">
        <v>0</v>
      </c>
      <c r="F20" s="16">
        <f t="shared" si="0"/>
        <v>24472.44</v>
      </c>
      <c r="G20" s="14">
        <v>0</v>
      </c>
      <c r="H20" s="14">
        <v>24472.44</v>
      </c>
      <c r="I20" s="14">
        <v>0</v>
      </c>
      <c r="J20" s="14">
        <v>0</v>
      </c>
      <c r="K20" s="14">
        <v>143</v>
      </c>
      <c r="L20" s="27">
        <f t="shared" si="1"/>
        <v>24615.44</v>
      </c>
      <c r="M20" s="17">
        <v>0</v>
      </c>
      <c r="N20" s="17">
        <f>K20-E20</f>
        <v>143</v>
      </c>
      <c r="O20" s="30"/>
    </row>
    <row r="21" spans="1:15" s="4" customFormat="1" ht="21" customHeight="1">
      <c r="A21" s="42" t="s">
        <v>38</v>
      </c>
      <c r="B21" s="43"/>
      <c r="C21" s="44">
        <f aca="true" t="shared" si="3" ref="C21:M21">C10+C11+C12+C13+C14+C17+C18+C19+C20+C15+C16</f>
        <v>60579.270000000004</v>
      </c>
      <c r="D21" s="44">
        <f t="shared" si="3"/>
        <v>173566.79</v>
      </c>
      <c r="E21" s="44">
        <f t="shared" si="3"/>
        <v>14813</v>
      </c>
      <c r="F21" s="44">
        <f t="shared" si="3"/>
        <v>248959.06000000003</v>
      </c>
      <c r="G21" s="44">
        <f t="shared" si="3"/>
        <v>75322.55</v>
      </c>
      <c r="H21" s="44">
        <f t="shared" si="3"/>
        <v>174020.44</v>
      </c>
      <c r="I21" s="44">
        <f t="shared" si="3"/>
        <v>489</v>
      </c>
      <c r="J21" s="44">
        <f t="shared" si="3"/>
        <v>1000</v>
      </c>
      <c r="K21" s="44">
        <f t="shared" si="3"/>
        <v>16034.95</v>
      </c>
      <c r="L21" s="44">
        <f t="shared" si="3"/>
        <v>266866.94</v>
      </c>
      <c r="M21" s="44">
        <f t="shared" si="3"/>
        <v>16685.929999999997</v>
      </c>
      <c r="N21" s="44">
        <f>N10+N11+N12+N13+N14+N17+N18+N19+N20+N15</f>
        <v>1221.95</v>
      </c>
      <c r="O21" s="18">
        <f>O10+O11+O12+O13+O14+O17+O18+O19+O20+O15</f>
        <v>240</v>
      </c>
    </row>
    <row r="22" spans="13:17" ht="12.75">
      <c r="M22" s="31"/>
      <c r="N22" s="31"/>
      <c r="Q22" s="32"/>
    </row>
    <row r="23" spans="1:19" ht="12.75">
      <c r="A23" s="19"/>
      <c r="C23" s="20"/>
      <c r="D23" s="20"/>
      <c r="F23" s="21"/>
      <c r="G23" s="22"/>
      <c r="S23" s="32"/>
    </row>
    <row r="24" spans="1:16" ht="12.75">
      <c r="A24" s="19"/>
      <c r="C24" s="20"/>
      <c r="D24" s="20"/>
      <c r="F24" s="21"/>
      <c r="G24" s="22"/>
      <c r="H24" s="32"/>
      <c r="P24" s="32"/>
    </row>
    <row r="25" spans="1:7" ht="12.75">
      <c r="A25" s="19"/>
      <c r="C25" s="20"/>
      <c r="D25" s="20"/>
      <c r="F25" s="21"/>
      <c r="G25" s="22"/>
    </row>
    <row r="26" spans="1:7" ht="12.75">
      <c r="A26" s="19"/>
      <c r="C26" s="20"/>
      <c r="D26" s="20"/>
      <c r="F26" s="21"/>
      <c r="G26" s="22"/>
    </row>
    <row r="27" spans="1:7" ht="12.75">
      <c r="A27" s="19"/>
      <c r="C27" s="20"/>
      <c r="D27" s="20"/>
      <c r="F27" s="21"/>
      <c r="G27" s="22"/>
    </row>
  </sheetData>
  <sheetProtection/>
  <mergeCells count="11">
    <mergeCell ref="F6:F8"/>
    <mergeCell ref="L6:L8"/>
    <mergeCell ref="O6:O8"/>
    <mergeCell ref="M6:N7"/>
    <mergeCell ref="A3:N3"/>
    <mergeCell ref="C6:E6"/>
    <mergeCell ref="G6:K6"/>
    <mergeCell ref="C7:D7"/>
    <mergeCell ref="G7:J7"/>
    <mergeCell ref="A6:A8"/>
    <mergeCell ref="B6:B8"/>
  </mergeCells>
  <printOptions/>
  <pageMargins left="0.2755905511811024" right="0.1968503937007874" top="0.8267716535433072" bottom="0.2755905511811024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Brasov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Gentiana Pricope</dc:creator>
  <cp:keywords/>
  <dc:description/>
  <cp:lastModifiedBy>Mihaela PIRVU</cp:lastModifiedBy>
  <cp:lastPrinted>2024-01-25T11:39:06Z</cp:lastPrinted>
  <dcterms:created xsi:type="dcterms:W3CDTF">2019-03-07T07:14:48Z</dcterms:created>
  <dcterms:modified xsi:type="dcterms:W3CDTF">2024-01-25T13:10:19Z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1033-12.2.0.13266</vt:lpwstr>
  </property>
  <property fmtid="{D5CDD505-2E9C-101B-9397-08002B2CF9AE}" pid="3" name="ICV">
    <vt:lpwstr>64646F51D9A148D9A05C7BF17B1ADF71_12</vt:lpwstr>
  </property>
</Properties>
</file>